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 a c t  B o o k\Factbook Tables by Year\Factbook 2019-2020\"/>
    </mc:Choice>
  </mc:AlternateContent>
  <bookViews>
    <workbookView xWindow="0" yWindow="0" windowWidth="9600" windowHeight="5115" tabRatio="500"/>
  </bookViews>
  <sheets>
    <sheet name="A" sheetId="1" r:id="rId1"/>
  </sheets>
  <definedNames>
    <definedName name="_xlnm.Print_Area" localSheetId="0">A!$A$10:$E$107</definedName>
    <definedName name="_xlnm.Print_Titles" localSheetId="0">A!$1:$9</definedName>
  </definedNames>
  <calcPr calcId="162913"/>
</workbook>
</file>

<file path=xl/calcChain.xml><?xml version="1.0" encoding="utf-8"?>
<calcChain xmlns="http://schemas.openxmlformats.org/spreadsheetml/2006/main">
  <c r="D57" i="1" l="1"/>
  <c r="D46" i="1"/>
  <c r="D22" i="1"/>
  <c r="D95" i="1"/>
  <c r="D94" i="1"/>
  <c r="D93" i="1"/>
  <c r="C91" i="1"/>
  <c r="B91" i="1"/>
  <c r="D91" i="1" l="1"/>
  <c r="D85" i="1"/>
  <c r="B20" i="1" l="1"/>
  <c r="C20" i="1"/>
  <c r="C73" i="1"/>
  <c r="D20" i="1" l="1"/>
  <c r="B73" i="1"/>
  <c r="D80" i="1"/>
  <c r="D41" i="1"/>
  <c r="C44" i="1" l="1"/>
  <c r="B44" i="1"/>
  <c r="D44" i="1" l="1"/>
  <c r="C10" i="1"/>
  <c r="B10" i="1"/>
  <c r="D12" i="1"/>
  <c r="D31" i="1"/>
  <c r="D14" i="1"/>
  <c r="D58" i="1"/>
  <c r="B83" i="1"/>
  <c r="C83" i="1"/>
  <c r="D17" i="1"/>
  <c r="D24" i="1"/>
  <c r="C63" i="1"/>
  <c r="C55" i="1"/>
  <c r="B63" i="1"/>
  <c r="B55" i="1"/>
  <c r="D60" i="1"/>
  <c r="D59" i="1"/>
  <c r="D88" i="1"/>
  <c r="D89" i="1"/>
  <c r="D86" i="1"/>
  <c r="D87" i="1"/>
  <c r="D79" i="1"/>
  <c r="D78" i="1"/>
  <c r="D77" i="1"/>
  <c r="D76" i="1"/>
  <c r="D75" i="1"/>
  <c r="D70" i="1"/>
  <c r="D69" i="1"/>
  <c r="D68" i="1"/>
  <c r="D67" i="1"/>
  <c r="D66" i="1"/>
  <c r="D65" i="1"/>
  <c r="D52" i="1"/>
  <c r="D51" i="1"/>
  <c r="D50" i="1"/>
  <c r="D49" i="1"/>
  <c r="D48" i="1"/>
  <c r="D47" i="1"/>
  <c r="D40" i="1"/>
  <c r="D39" i="1"/>
  <c r="D38" i="1"/>
  <c r="D37" i="1"/>
  <c r="D36" i="1"/>
  <c r="D35" i="1"/>
  <c r="D16" i="1"/>
  <c r="D34" i="1"/>
  <c r="D33" i="1"/>
  <c r="D32" i="1"/>
  <c r="D30" i="1"/>
  <c r="D29" i="1"/>
  <c r="D15" i="1"/>
  <c r="D28" i="1"/>
  <c r="D27" i="1"/>
  <c r="D26" i="1"/>
  <c r="D25" i="1"/>
  <c r="D13" i="1"/>
  <c r="D23" i="1"/>
  <c r="B101" i="1" l="1"/>
  <c r="C101" i="1"/>
  <c r="D10" i="1"/>
  <c r="D83" i="1"/>
  <c r="D55" i="1"/>
  <c r="D73" i="1"/>
  <c r="D63" i="1"/>
  <c r="D101" i="1" l="1"/>
</calcChain>
</file>

<file path=xl/sharedStrings.xml><?xml version="1.0" encoding="utf-8"?>
<sst xmlns="http://schemas.openxmlformats.org/spreadsheetml/2006/main" count="84" uniqueCount="83">
  <si>
    <t>College of Education</t>
  </si>
  <si>
    <t>College of Engineering</t>
  </si>
  <si>
    <t>GRAND TOTAL</t>
  </si>
  <si>
    <t>Source:  Information from the Office of Academic Affairs.</t>
  </si>
  <si>
    <t>FULL-TIME TENURED FACULTY</t>
  </si>
  <si>
    <t>BY COLLEGE AND DEPARTMENT</t>
  </si>
  <si>
    <t>College of Health &amp; Human Services</t>
  </si>
  <si>
    <t>TABLE VIII - 6a</t>
  </si>
  <si>
    <t>College of Computing and Informatics</t>
  </si>
  <si>
    <t>College of Liberal Arts &amp; Sciences</t>
  </si>
  <si>
    <t>College of Arts &amp; Architecture</t>
  </si>
  <si>
    <t>College of Business</t>
  </si>
  <si>
    <t>College/Department</t>
  </si>
  <si>
    <t>Number</t>
  </si>
  <si>
    <t>Tenured</t>
  </si>
  <si>
    <t>Number of</t>
  </si>
  <si>
    <t>Full-Time</t>
  </si>
  <si>
    <t>Faculty</t>
  </si>
  <si>
    <t>Percent</t>
  </si>
  <si>
    <t>FALL   2019</t>
  </si>
  <si>
    <t xml:space="preserve">   Arts &amp; Architecture - Dean's Office</t>
  </si>
  <si>
    <t xml:space="preserve">   School of Architecture</t>
  </si>
  <si>
    <t xml:space="preserve">   Art and Art History</t>
  </si>
  <si>
    <t xml:space="preserve">   Dance</t>
  </si>
  <si>
    <t xml:space="preserve">   Music</t>
  </si>
  <si>
    <t xml:space="preserve">   Theatre</t>
  </si>
  <si>
    <t xml:space="preserve">   Liberal Arts &amp; Sciences - Dean's Office</t>
  </si>
  <si>
    <t xml:space="preserve">   Africana Studies</t>
  </si>
  <si>
    <t xml:space="preserve">   Anthropology</t>
  </si>
  <si>
    <t xml:space="preserve">   Biological Sciences</t>
  </si>
  <si>
    <t xml:space="preserve">   Chemistry</t>
  </si>
  <si>
    <t xml:space="preserve">   Communication Studies</t>
  </si>
  <si>
    <t xml:space="preserve">   Criminal Justice and Criminology</t>
  </si>
  <si>
    <t xml:space="preserve">   English</t>
  </si>
  <si>
    <t xml:space="preserve">   Geography and Earth Sciences</t>
  </si>
  <si>
    <t xml:space="preserve">   Global Studies</t>
  </si>
  <si>
    <t xml:space="preserve">   History</t>
  </si>
  <si>
    <t xml:space="preserve">   Languages and Culture Studies</t>
  </si>
  <si>
    <t xml:space="preserve">   Mathematics and Statistics</t>
  </si>
  <si>
    <t xml:space="preserve">   Philosophy</t>
  </si>
  <si>
    <t xml:space="preserve">   Physics and Optical Science</t>
  </si>
  <si>
    <t xml:space="preserve">   Political Science and Public Admin</t>
  </si>
  <si>
    <t xml:space="preserve">   Psychological Science</t>
  </si>
  <si>
    <t xml:space="preserve">   Religious Studies</t>
  </si>
  <si>
    <t xml:space="preserve">   Sociology</t>
  </si>
  <si>
    <t xml:space="preserve">   University Writing Programs</t>
  </si>
  <si>
    <t xml:space="preserve">   Business - Dean's Office</t>
  </si>
  <si>
    <t xml:space="preserve">   Turner School of Accountancy</t>
  </si>
  <si>
    <t xml:space="preserve">   Busn Info Systems &amp; Oper Mgt</t>
  </si>
  <si>
    <t xml:space="preserve">   Economics</t>
  </si>
  <si>
    <t xml:space="preserve">   Finance</t>
  </si>
  <si>
    <t xml:space="preserve">   Management</t>
  </si>
  <si>
    <t xml:space="preserve">   Marketing</t>
  </si>
  <si>
    <t xml:space="preserve">   Computing and Informatics - Dean's Office</t>
  </si>
  <si>
    <t xml:space="preserve">   Bioinformatics and Genomics</t>
  </si>
  <si>
    <t xml:space="preserve">   Computer Science</t>
  </si>
  <si>
    <t xml:space="preserve">   Software &amp; Information Systems</t>
  </si>
  <si>
    <t xml:space="preserve">   Education - Dean's Office</t>
  </si>
  <si>
    <t xml:space="preserve">   Counseling</t>
  </si>
  <si>
    <t xml:space="preserve">   Educational Leadership</t>
  </si>
  <si>
    <t xml:space="preserve">   Middle, Secondary, &amp; K-12 Education</t>
  </si>
  <si>
    <t xml:space="preserve">   Reading &amp; Elementary Education</t>
  </si>
  <si>
    <t xml:space="preserve">   Special Ed and Child Development</t>
  </si>
  <si>
    <t xml:space="preserve">   Engineering - Dean's Office</t>
  </si>
  <si>
    <t xml:space="preserve">   Civil Engineering</t>
  </si>
  <si>
    <t xml:space="preserve">   Electrical &amp; Computer Engineering</t>
  </si>
  <si>
    <t xml:space="preserve">   Engineering Technology &amp; Constr Mgmt</t>
  </si>
  <si>
    <t xml:space="preserve">   Mechanical Egr &amp; Egr Science</t>
  </si>
  <si>
    <t xml:space="preserve">   Systems Eng &amp; Eng Management</t>
  </si>
  <si>
    <t xml:space="preserve">   Health &amp; Human Services - Dean's Office</t>
  </si>
  <si>
    <t xml:space="preserve">   Kinesiology</t>
  </si>
  <si>
    <t xml:space="preserve">   Public Health Sciences</t>
  </si>
  <si>
    <t xml:space="preserve">   School of Nursing</t>
  </si>
  <si>
    <t xml:space="preserve">   School of Social Work</t>
  </si>
  <si>
    <t>Other Academic Departments</t>
  </si>
  <si>
    <t xml:space="preserve">   Academic Diversity and Inclusion </t>
  </si>
  <si>
    <t xml:space="preserve">   English Language Training Institute</t>
  </si>
  <si>
    <t xml:space="preserve">   Graduate School</t>
  </si>
  <si>
    <t xml:space="preserve">   Honors College</t>
  </si>
  <si>
    <t xml:space="preserve">   International Programs</t>
  </si>
  <si>
    <t xml:space="preserve">   Undergraduate Education </t>
  </si>
  <si>
    <t>Note:  The above data includes IPEDS Teaching Faculty as well as department chairs.</t>
  </si>
  <si>
    <t xml:space="preserve">          All deans, associate deans and assistant deans have been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</si>
</sst>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mmmm\ d\,\ yyyy"/>
  </numFmts>
  <fonts count="12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55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2">
    <xf numFmtId="0" fontId="0" fillId="0" borderId="0" xfId="0"/>
    <xf numFmtId="0" fontId="0" fillId="0" borderId="0" xfId="0" applyFill="1"/>
    <xf numFmtId="0" fontId="4" fillId="0" borderId="0" xfId="7" applyFont="1" applyFill="1"/>
    <xf numFmtId="0" fontId="6" fillId="0" borderId="0" xfId="7" applyFont="1" applyFill="1"/>
    <xf numFmtId="164" fontId="3" fillId="0" borderId="0" xfId="7" applyNumberFormat="1" applyFont="1" applyFill="1"/>
    <xf numFmtId="0" fontId="5" fillId="0" borderId="0" xfId="7" applyFont="1" applyFill="1"/>
    <xf numFmtId="164" fontId="3" fillId="0" borderId="0" xfId="7" applyNumberFormat="1" applyFont="1" applyFill="1" applyAlignment="1">
      <alignment horizontal="right"/>
    </xf>
    <xf numFmtId="164" fontId="4" fillId="0" borderId="0" xfId="7" applyNumberFormat="1" applyFont="1" applyFill="1"/>
    <xf numFmtId="0" fontId="6" fillId="0" borderId="0" xfId="7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Fill="1"/>
    <xf numFmtId="164" fontId="8" fillId="0" borderId="0" xfId="7" applyNumberFormat="1" applyFont="1" applyFill="1"/>
    <xf numFmtId="164" fontId="8" fillId="0" borderId="0" xfId="7" applyNumberFormat="1" applyFont="1" applyFill="1" applyAlignment="1">
      <alignment horizontal="right"/>
    </xf>
    <xf numFmtId="0" fontId="2" fillId="0" borderId="0" xfId="7" applyFont="1" applyFill="1"/>
    <xf numFmtId="164" fontId="2" fillId="0" borderId="0" xfId="7" applyNumberFormat="1" applyFont="1" applyFill="1" applyAlignment="1">
      <alignment horizontal="right"/>
    </xf>
    <xf numFmtId="164" fontId="2" fillId="0" borderId="0" xfId="7" applyNumberFormat="1" applyFont="1" applyFill="1"/>
    <xf numFmtId="0" fontId="3" fillId="0" borderId="0" xfId="0" applyFont="1" applyFill="1"/>
    <xf numFmtId="164" fontId="5" fillId="0" borderId="0" xfId="7" applyNumberFormat="1" applyFont="1" applyFill="1"/>
    <xf numFmtId="0" fontId="9" fillId="0" borderId="0" xfId="0" applyFont="1" applyFill="1"/>
    <xf numFmtId="164" fontId="9" fillId="0" borderId="0" xfId="7" applyNumberFormat="1" applyFont="1" applyFill="1" applyAlignment="1">
      <alignment horizontal="right"/>
    </xf>
    <xf numFmtId="164" fontId="9" fillId="0" borderId="0" xfId="7" applyNumberFormat="1" applyFont="1" applyFill="1"/>
    <xf numFmtId="164" fontId="5" fillId="0" borderId="0" xfId="7" applyNumberFormat="1" applyFont="1" applyFill="1" applyAlignment="1">
      <alignment horizontal="right"/>
    </xf>
    <xf numFmtId="164" fontId="4" fillId="0" borderId="0" xfId="7" applyNumberFormat="1" applyFont="1" applyFill="1" applyAlignment="1">
      <alignment horizontal="right"/>
    </xf>
    <xf numFmtId="164" fontId="1" fillId="0" borderId="0" xfId="7" applyNumberFormat="1" applyFont="1" applyFill="1"/>
    <xf numFmtId="0" fontId="1" fillId="0" borderId="0" xfId="7" applyFont="1" applyFill="1" applyAlignment="1">
      <alignment horizontal="right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1" fillId="0" borderId="0" xfId="0" applyFont="1"/>
    <xf numFmtId="0" fontId="4" fillId="0" borderId="0" xfId="7" applyFont="1" applyFill="1" applyAlignment="1">
      <alignment horizontal="center"/>
    </xf>
    <xf numFmtId="0" fontId="1" fillId="0" borderId="0" xfId="7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07"/>
  <sheetViews>
    <sheetView tabSelected="1" showOutlineSymbols="0" zoomScaleNormal="100" workbookViewId="0">
      <selection sqref="A1:D1"/>
    </sheetView>
  </sheetViews>
  <sheetFormatPr defaultColWidth="0" defaultRowHeight="12.75" x14ac:dyDescent="0.2"/>
  <cols>
    <col min="1" max="1" width="38.28515625" style="1" customWidth="1"/>
    <col min="2" max="2" width="13.28515625" style="1" customWidth="1"/>
    <col min="3" max="3" width="16.85546875" style="1" customWidth="1"/>
    <col min="4" max="4" width="14" style="1" customWidth="1"/>
    <col min="5" max="5" width="6.5703125" style="1" customWidth="1"/>
    <col min="6" max="39" width="9.140625" style="1" customWidth="1"/>
    <col min="40" max="40" width="243.28515625" style="1" customWidth="1"/>
    <col min="41" max="41" width="128.140625" style="1" customWidth="1"/>
    <col min="42" max="53" width="9.140625" style="1" customWidth="1"/>
    <col min="54" max="68" width="0" style="1" hidden="1" customWidth="1"/>
    <col min="69" max="69" width="24.42578125" style="1" customWidth="1"/>
    <col min="70" max="82" width="0" style="1" hidden="1" customWidth="1"/>
    <col min="83" max="83" width="21.42578125" style="1" customWidth="1"/>
    <col min="84" max="84" width="0" style="1" hidden="1" customWidth="1"/>
    <col min="85" max="85" width="19.85546875" style="1" customWidth="1"/>
    <col min="86" max="102" width="0" style="1" hidden="1" customWidth="1"/>
    <col min="103" max="103" width="34.85546875" style="1" customWidth="1"/>
    <col min="104" max="118" width="0" style="1" hidden="1" customWidth="1"/>
    <col min="119" max="119" width="39.28515625" style="1" customWidth="1"/>
    <col min="120" max="130" width="0" style="1" hidden="1" customWidth="1"/>
    <col min="131" max="131" width="23.7109375" style="1" customWidth="1"/>
    <col min="132" max="140" width="0" style="1" hidden="1" customWidth="1"/>
    <col min="141" max="141" width="17.85546875" style="1" customWidth="1"/>
    <col min="142" max="152" width="0" style="1" hidden="1" customWidth="1"/>
    <col min="153" max="153" width="18.42578125" style="1" customWidth="1"/>
    <col min="154" max="158" width="0" style="1" hidden="1" customWidth="1"/>
    <col min="159" max="159" width="14" style="1" customWidth="1"/>
    <col min="160" max="166" width="0" style="1" hidden="1" customWidth="1"/>
    <col min="167" max="167" width="11.7109375" style="1" customWidth="1"/>
    <col min="168" max="178" width="0" style="1" hidden="1" customWidth="1"/>
    <col min="179" max="179" width="19.28515625" style="1" customWidth="1"/>
    <col min="180" max="16384" width="0" style="1" hidden="1"/>
  </cols>
  <sheetData>
    <row r="1" spans="1:16" x14ac:dyDescent="0.2">
      <c r="A1" s="29" t="s">
        <v>4</v>
      </c>
      <c r="B1" s="29"/>
      <c r="C1" s="29"/>
      <c r="D1" s="29"/>
    </row>
    <row r="2" spans="1:16" x14ac:dyDescent="0.2">
      <c r="A2" s="29" t="s">
        <v>5</v>
      </c>
      <c r="B2" s="29"/>
      <c r="C2" s="29"/>
      <c r="D2" s="29"/>
    </row>
    <row r="3" spans="1:16" x14ac:dyDescent="0.2">
      <c r="A3" s="30" t="s">
        <v>19</v>
      </c>
      <c r="B3" s="29"/>
      <c r="C3" s="29"/>
      <c r="D3" s="29"/>
    </row>
    <row r="4" spans="1:16" x14ac:dyDescent="0.2">
      <c r="A4" s="31" t="s">
        <v>7</v>
      </c>
      <c r="B4" s="31"/>
      <c r="C4" s="31"/>
      <c r="D4" s="31"/>
    </row>
    <row r="6" spans="1:16" x14ac:dyDescent="0.2">
      <c r="C6" s="24" t="s">
        <v>15</v>
      </c>
    </row>
    <row r="7" spans="1:16" x14ac:dyDescent="0.2">
      <c r="A7" s="2"/>
      <c r="B7" s="24" t="s">
        <v>13</v>
      </c>
      <c r="C7" s="9" t="s">
        <v>16</v>
      </c>
      <c r="D7" s="24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3" t="s">
        <v>12</v>
      </c>
      <c r="B8" s="8" t="s">
        <v>14</v>
      </c>
      <c r="C8" s="8" t="s">
        <v>17</v>
      </c>
      <c r="D8" s="8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B9" s="4"/>
    </row>
    <row r="10" spans="1:16" s="18" customFormat="1" x14ac:dyDescent="0.2">
      <c r="A10" s="13" t="s">
        <v>10</v>
      </c>
      <c r="B10" s="14">
        <f>SUM(B12:B17)</f>
        <v>65</v>
      </c>
      <c r="C10" s="15">
        <f>SUM(C12:C17)</f>
        <v>108</v>
      </c>
      <c r="D10" s="17">
        <f>+(B10/C10)*100</f>
        <v>60.185185185185183</v>
      </c>
      <c r="E10" s="5"/>
      <c r="F10" s="5"/>
      <c r="G10" s="5"/>
    </row>
    <row r="11" spans="1:16" x14ac:dyDescent="0.2">
      <c r="B11" s="11"/>
      <c r="C11" s="10"/>
      <c r="D11" s="11"/>
    </row>
    <row r="12" spans="1:16" x14ac:dyDescent="0.2">
      <c r="A12" t="s">
        <v>20</v>
      </c>
      <c r="B12" s="6">
        <v>1</v>
      </c>
      <c r="C12" s="4">
        <v>8</v>
      </c>
      <c r="D12" s="4">
        <f t="shared" ref="D12:D17" si="0">+(B12/C12)*100</f>
        <v>12.5</v>
      </c>
    </row>
    <row r="13" spans="1:16" s="16" customFormat="1" x14ac:dyDescent="0.2">
      <c r="A13" t="s">
        <v>21</v>
      </c>
      <c r="B13" s="6">
        <v>20</v>
      </c>
      <c r="C13" s="4">
        <v>26</v>
      </c>
      <c r="D13" s="4">
        <f t="shared" si="0"/>
        <v>76.923076923076934</v>
      </c>
    </row>
    <row r="14" spans="1:16" s="16" customFormat="1" x14ac:dyDescent="0.2">
      <c r="A14" s="25" t="s">
        <v>22</v>
      </c>
      <c r="B14" s="6">
        <v>19</v>
      </c>
      <c r="C14" s="4">
        <v>31</v>
      </c>
      <c r="D14" s="4">
        <f t="shared" si="0"/>
        <v>61.29032258064516</v>
      </c>
    </row>
    <row r="15" spans="1:16" s="16" customFormat="1" x14ac:dyDescent="0.2">
      <c r="A15" t="s">
        <v>23</v>
      </c>
      <c r="B15" s="6">
        <v>5</v>
      </c>
      <c r="C15" s="4">
        <v>9</v>
      </c>
      <c r="D15" s="4">
        <f t="shared" si="0"/>
        <v>55.555555555555557</v>
      </c>
    </row>
    <row r="16" spans="1:16" s="16" customFormat="1" x14ac:dyDescent="0.2">
      <c r="A16" s="25" t="s">
        <v>24</v>
      </c>
      <c r="B16" s="6">
        <v>12</v>
      </c>
      <c r="C16" s="4">
        <v>21</v>
      </c>
      <c r="D16" s="4">
        <f t="shared" si="0"/>
        <v>57.142857142857139</v>
      </c>
    </row>
    <row r="17" spans="1:4" s="16" customFormat="1" x14ac:dyDescent="0.2">
      <c r="A17" t="s">
        <v>25</v>
      </c>
      <c r="B17" s="6">
        <v>8</v>
      </c>
      <c r="C17" s="4">
        <v>13</v>
      </c>
      <c r="D17" s="4">
        <f t="shared" si="0"/>
        <v>61.53846153846154</v>
      </c>
    </row>
    <row r="18" spans="1:4" s="16" customFormat="1" x14ac:dyDescent="0.2">
      <c r="B18" s="6"/>
      <c r="C18" s="4"/>
      <c r="D18" s="4"/>
    </row>
    <row r="19" spans="1:4" x14ac:dyDescent="0.2">
      <c r="B19" s="11"/>
      <c r="C19" s="10"/>
      <c r="D19" s="11"/>
    </row>
    <row r="20" spans="1:4" x14ac:dyDescent="0.2">
      <c r="A20" s="13" t="s">
        <v>9</v>
      </c>
      <c r="B20" s="15">
        <f>SUM(B22:B41)</f>
        <v>251</v>
      </c>
      <c r="C20" s="15">
        <f>SUM(C22:C41)</f>
        <v>495</v>
      </c>
      <c r="D20" s="17">
        <f>+(B20/C20)*100</f>
        <v>50.707070707070713</v>
      </c>
    </row>
    <row r="21" spans="1:4" x14ac:dyDescent="0.2">
      <c r="B21" s="12"/>
      <c r="C21" s="10"/>
      <c r="D21" s="11"/>
    </row>
    <row r="22" spans="1:4" s="16" customFormat="1" x14ac:dyDescent="0.2">
      <c r="A22" t="s">
        <v>26</v>
      </c>
      <c r="B22" s="6">
        <v>0</v>
      </c>
      <c r="C22" s="4">
        <v>1</v>
      </c>
      <c r="D22" s="4">
        <f t="shared" ref="D22:D41" si="1">+(B22/C22)*100</f>
        <v>0</v>
      </c>
    </row>
    <row r="23" spans="1:4" s="16" customFormat="1" x14ac:dyDescent="0.2">
      <c r="A23" s="26" t="s">
        <v>27</v>
      </c>
      <c r="B23" s="6">
        <v>7</v>
      </c>
      <c r="C23" s="4">
        <v>9</v>
      </c>
      <c r="D23" s="4">
        <f t="shared" si="1"/>
        <v>77.777777777777786</v>
      </c>
    </row>
    <row r="24" spans="1:4" s="16" customFormat="1" x14ac:dyDescent="0.2">
      <c r="A24" s="25" t="s">
        <v>28</v>
      </c>
      <c r="B24" s="6">
        <v>5</v>
      </c>
      <c r="C24" s="4">
        <v>13</v>
      </c>
      <c r="D24" s="4">
        <f t="shared" si="1"/>
        <v>38.461538461538467</v>
      </c>
    </row>
    <row r="25" spans="1:4" s="16" customFormat="1" x14ac:dyDescent="0.2">
      <c r="A25" s="25" t="s">
        <v>29</v>
      </c>
      <c r="B25" s="6">
        <v>13</v>
      </c>
      <c r="C25" s="4">
        <v>33</v>
      </c>
      <c r="D25" s="4">
        <f t="shared" si="1"/>
        <v>39.393939393939391</v>
      </c>
    </row>
    <row r="26" spans="1:4" s="16" customFormat="1" x14ac:dyDescent="0.2">
      <c r="A26" s="25" t="s">
        <v>30</v>
      </c>
      <c r="B26" s="6">
        <v>14</v>
      </c>
      <c r="C26" s="4">
        <v>25</v>
      </c>
      <c r="D26" s="4">
        <f t="shared" si="1"/>
        <v>56.000000000000007</v>
      </c>
    </row>
    <row r="27" spans="1:4" s="16" customFormat="1" x14ac:dyDescent="0.2">
      <c r="A27" s="25" t="s">
        <v>31</v>
      </c>
      <c r="B27" s="6">
        <v>13</v>
      </c>
      <c r="C27" s="4">
        <v>29</v>
      </c>
      <c r="D27" s="4">
        <f t="shared" si="1"/>
        <v>44.827586206896555</v>
      </c>
    </row>
    <row r="28" spans="1:4" s="16" customFormat="1" x14ac:dyDescent="0.2">
      <c r="A28" s="25" t="s">
        <v>32</v>
      </c>
      <c r="B28" s="6">
        <v>11</v>
      </c>
      <c r="C28" s="4">
        <v>18</v>
      </c>
      <c r="D28" s="4">
        <f t="shared" si="1"/>
        <v>61.111111111111114</v>
      </c>
    </row>
    <row r="29" spans="1:4" s="16" customFormat="1" x14ac:dyDescent="0.2">
      <c r="A29" s="25" t="s">
        <v>33</v>
      </c>
      <c r="B29" s="6">
        <v>27</v>
      </c>
      <c r="C29" s="4">
        <v>33</v>
      </c>
      <c r="D29" s="4">
        <f t="shared" si="1"/>
        <v>81.818181818181827</v>
      </c>
    </row>
    <row r="30" spans="1:4" s="16" customFormat="1" x14ac:dyDescent="0.2">
      <c r="A30" s="25" t="s">
        <v>34</v>
      </c>
      <c r="B30" s="6">
        <v>19</v>
      </c>
      <c r="C30" s="4">
        <v>35</v>
      </c>
      <c r="D30" s="4">
        <f t="shared" si="1"/>
        <v>54.285714285714285</v>
      </c>
    </row>
    <row r="31" spans="1:4" s="16" customFormat="1" x14ac:dyDescent="0.2">
      <c r="A31" s="27" t="s">
        <v>35</v>
      </c>
      <c r="B31" s="6">
        <v>4</v>
      </c>
      <c r="C31" s="4">
        <v>8</v>
      </c>
      <c r="D31" s="4">
        <f t="shared" si="1"/>
        <v>50</v>
      </c>
    </row>
    <row r="32" spans="1:4" s="16" customFormat="1" x14ac:dyDescent="0.2">
      <c r="A32" s="25" t="s">
        <v>36</v>
      </c>
      <c r="B32" s="6">
        <v>22</v>
      </c>
      <c r="C32" s="4">
        <v>32</v>
      </c>
      <c r="D32" s="4">
        <f t="shared" si="1"/>
        <v>68.75</v>
      </c>
    </row>
    <row r="33" spans="1:5" s="16" customFormat="1" x14ac:dyDescent="0.2">
      <c r="A33" s="25" t="s">
        <v>37</v>
      </c>
      <c r="B33" s="6">
        <v>15</v>
      </c>
      <c r="C33" s="4">
        <v>48</v>
      </c>
      <c r="D33" s="4">
        <f t="shared" si="1"/>
        <v>31.25</v>
      </c>
    </row>
    <row r="34" spans="1:5" s="16" customFormat="1" x14ac:dyDescent="0.2">
      <c r="A34" s="25" t="s">
        <v>38</v>
      </c>
      <c r="B34" s="6">
        <v>26</v>
      </c>
      <c r="C34" s="4">
        <v>55</v>
      </c>
      <c r="D34" s="4">
        <f t="shared" si="1"/>
        <v>47.272727272727273</v>
      </c>
    </row>
    <row r="35" spans="1:5" s="16" customFormat="1" x14ac:dyDescent="0.2">
      <c r="A35" s="25" t="s">
        <v>39</v>
      </c>
      <c r="B35" s="6">
        <v>8</v>
      </c>
      <c r="C35" s="4">
        <v>12</v>
      </c>
      <c r="D35" s="4">
        <f t="shared" si="1"/>
        <v>66.666666666666657</v>
      </c>
    </row>
    <row r="36" spans="1:5" s="16" customFormat="1" x14ac:dyDescent="0.2">
      <c r="A36" s="25" t="s">
        <v>40</v>
      </c>
      <c r="B36" s="6">
        <v>15</v>
      </c>
      <c r="C36" s="4">
        <v>24</v>
      </c>
      <c r="D36" s="4">
        <f t="shared" si="1"/>
        <v>62.5</v>
      </c>
    </row>
    <row r="37" spans="1:5" s="16" customFormat="1" x14ac:dyDescent="0.2">
      <c r="A37" s="25" t="s">
        <v>41</v>
      </c>
      <c r="B37" s="6">
        <v>13</v>
      </c>
      <c r="C37" s="4">
        <v>23</v>
      </c>
      <c r="D37" s="4">
        <f t="shared" si="1"/>
        <v>56.521739130434781</v>
      </c>
    </row>
    <row r="38" spans="1:5" s="16" customFormat="1" x14ac:dyDescent="0.2">
      <c r="A38" s="25" t="s">
        <v>42</v>
      </c>
      <c r="B38" s="6">
        <v>21</v>
      </c>
      <c r="C38" s="4">
        <v>33</v>
      </c>
      <c r="D38" s="4">
        <f t="shared" si="1"/>
        <v>63.636363636363633</v>
      </c>
    </row>
    <row r="39" spans="1:5" s="16" customFormat="1" x14ac:dyDescent="0.2">
      <c r="A39" s="25" t="s">
        <v>43</v>
      </c>
      <c r="B39" s="6">
        <v>6</v>
      </c>
      <c r="C39" s="4">
        <v>15</v>
      </c>
      <c r="D39" s="4">
        <f t="shared" si="1"/>
        <v>40</v>
      </c>
    </row>
    <row r="40" spans="1:5" s="16" customFormat="1" x14ac:dyDescent="0.2">
      <c r="A40" s="25" t="s">
        <v>44</v>
      </c>
      <c r="B40" s="6">
        <v>11</v>
      </c>
      <c r="C40" s="4">
        <v>22</v>
      </c>
      <c r="D40" s="4">
        <f t="shared" si="1"/>
        <v>50</v>
      </c>
    </row>
    <row r="41" spans="1:5" s="16" customFormat="1" x14ac:dyDescent="0.2">
      <c r="A41" s="27" t="s">
        <v>45</v>
      </c>
      <c r="B41" s="6">
        <v>1</v>
      </c>
      <c r="C41" s="4">
        <v>27</v>
      </c>
      <c r="D41" s="4">
        <f t="shared" si="1"/>
        <v>3.7037037037037033</v>
      </c>
    </row>
    <row r="42" spans="1:5" x14ac:dyDescent="0.2">
      <c r="B42" s="10"/>
      <c r="C42" s="10"/>
      <c r="D42" s="10"/>
    </row>
    <row r="43" spans="1:5" x14ac:dyDescent="0.2">
      <c r="B43" s="12"/>
      <c r="C43" s="11"/>
      <c r="D43" s="11"/>
    </row>
    <row r="44" spans="1:5" s="18" customFormat="1" x14ac:dyDescent="0.2">
      <c r="A44" s="13" t="s">
        <v>11</v>
      </c>
      <c r="B44" s="14">
        <f>SUM(B46:B52)</f>
        <v>57</v>
      </c>
      <c r="C44" s="14">
        <f>SUM(C46:C52)</f>
        <v>100</v>
      </c>
      <c r="D44" s="17">
        <f>+(B44/C44)*100</f>
        <v>56.999999999999993</v>
      </c>
    </row>
    <row r="45" spans="1:5" s="18" customFormat="1" x14ac:dyDescent="0.2">
      <c r="B45" s="19"/>
      <c r="C45" s="20"/>
      <c r="D45" s="20"/>
    </row>
    <row r="46" spans="1:5" s="18" customFormat="1" x14ac:dyDescent="0.2">
      <c r="A46" s="27" t="s">
        <v>46</v>
      </c>
      <c r="B46" s="19">
        <v>1</v>
      </c>
      <c r="C46" s="20">
        <v>1</v>
      </c>
      <c r="D46" s="20">
        <f t="shared" ref="D46:D52" si="2">+(B46/C46)*100</f>
        <v>100</v>
      </c>
    </row>
    <row r="47" spans="1:5" s="18" customFormat="1" x14ac:dyDescent="0.2">
      <c r="A47" s="25" t="s">
        <v>47</v>
      </c>
      <c r="B47" s="19">
        <v>5</v>
      </c>
      <c r="C47" s="20">
        <v>15</v>
      </c>
      <c r="D47" s="20">
        <f t="shared" si="2"/>
        <v>33.333333333333329</v>
      </c>
      <c r="E47" s="20"/>
    </row>
    <row r="48" spans="1:5" s="18" customFormat="1" x14ac:dyDescent="0.2">
      <c r="A48" s="25" t="s">
        <v>48</v>
      </c>
      <c r="B48" s="19">
        <v>12</v>
      </c>
      <c r="C48" s="20">
        <v>19</v>
      </c>
      <c r="D48" s="20">
        <f t="shared" si="2"/>
        <v>63.157894736842103</v>
      </c>
      <c r="E48" s="20"/>
    </row>
    <row r="49" spans="1:5" s="18" customFormat="1" x14ac:dyDescent="0.2">
      <c r="A49" s="25" t="s">
        <v>49</v>
      </c>
      <c r="B49" s="19">
        <v>11</v>
      </c>
      <c r="C49" s="20">
        <v>19</v>
      </c>
      <c r="D49" s="20">
        <f t="shared" si="2"/>
        <v>57.894736842105267</v>
      </c>
      <c r="E49" s="20"/>
    </row>
    <row r="50" spans="1:5" s="18" customFormat="1" x14ac:dyDescent="0.2">
      <c r="A50" s="25" t="s">
        <v>50</v>
      </c>
      <c r="B50" s="19">
        <v>12</v>
      </c>
      <c r="C50" s="20">
        <v>19</v>
      </c>
      <c r="D50" s="20">
        <f t="shared" si="2"/>
        <v>63.157894736842103</v>
      </c>
      <c r="E50" s="20"/>
    </row>
    <row r="51" spans="1:5" s="18" customFormat="1" x14ac:dyDescent="0.2">
      <c r="A51" s="25" t="s">
        <v>51</v>
      </c>
      <c r="B51" s="19">
        <v>12</v>
      </c>
      <c r="C51" s="20">
        <v>17</v>
      </c>
      <c r="D51" s="20">
        <f t="shared" si="2"/>
        <v>70.588235294117652</v>
      </c>
      <c r="E51" s="20"/>
    </row>
    <row r="52" spans="1:5" s="18" customFormat="1" x14ac:dyDescent="0.2">
      <c r="A52" s="25" t="s">
        <v>52</v>
      </c>
      <c r="B52" s="19">
        <v>4</v>
      </c>
      <c r="C52" s="20">
        <v>10</v>
      </c>
      <c r="D52" s="20">
        <f t="shared" si="2"/>
        <v>40</v>
      </c>
      <c r="E52" s="20"/>
    </row>
    <row r="53" spans="1:5" x14ac:dyDescent="0.2">
      <c r="B53" s="12"/>
      <c r="C53" s="11"/>
      <c r="D53" s="11"/>
      <c r="E53" s="4"/>
    </row>
    <row r="54" spans="1:5" x14ac:dyDescent="0.2">
      <c r="B54" s="12"/>
      <c r="C54" s="11"/>
      <c r="D54" s="11"/>
      <c r="E54" s="4"/>
    </row>
    <row r="55" spans="1:5" x14ac:dyDescent="0.2">
      <c r="A55" s="5" t="s">
        <v>8</v>
      </c>
      <c r="B55" s="14">
        <f>SUM(B57:B60)</f>
        <v>33</v>
      </c>
      <c r="C55" s="14">
        <f>SUM(C57:C60)</f>
        <v>75</v>
      </c>
      <c r="D55" s="17">
        <f>+(B55/C55)*100</f>
        <v>44</v>
      </c>
      <c r="E55" s="4"/>
    </row>
    <row r="56" spans="1:5" x14ac:dyDescent="0.2">
      <c r="B56" s="19"/>
      <c r="C56" s="20"/>
      <c r="D56" s="20"/>
      <c r="E56" s="4"/>
    </row>
    <row r="57" spans="1:5" x14ac:dyDescent="0.2">
      <c r="A57" s="1" t="s">
        <v>53</v>
      </c>
      <c r="B57" s="19">
        <v>0</v>
      </c>
      <c r="C57" s="20">
        <v>1</v>
      </c>
      <c r="D57" s="20">
        <f>+(B57/C57)*100</f>
        <v>0</v>
      </c>
      <c r="E57" s="4"/>
    </row>
    <row r="58" spans="1:5" x14ac:dyDescent="0.2">
      <c r="A58" s="26" t="s">
        <v>54</v>
      </c>
      <c r="B58" s="19">
        <v>10</v>
      </c>
      <c r="C58" s="20">
        <v>18</v>
      </c>
      <c r="D58" s="20">
        <f>+(B58/C58)*100</f>
        <v>55.555555555555557</v>
      </c>
      <c r="E58" s="4"/>
    </row>
    <row r="59" spans="1:5" x14ac:dyDescent="0.2">
      <c r="A59" s="26" t="s">
        <v>55</v>
      </c>
      <c r="B59" s="19">
        <v>12</v>
      </c>
      <c r="C59" s="20">
        <v>33</v>
      </c>
      <c r="D59" s="20">
        <f>+(B59/C59)*100</f>
        <v>36.363636363636367</v>
      </c>
      <c r="E59" s="4"/>
    </row>
    <row r="60" spans="1:5" x14ac:dyDescent="0.2">
      <c r="A60" s="26" t="s">
        <v>56</v>
      </c>
      <c r="B60" s="19">
        <v>11</v>
      </c>
      <c r="C60" s="20">
        <v>23</v>
      </c>
      <c r="D60" s="20">
        <f>+(B60/C60)*100</f>
        <v>47.826086956521742</v>
      </c>
    </row>
    <row r="61" spans="1:5" x14ac:dyDescent="0.2">
      <c r="B61" s="12"/>
      <c r="C61" s="11"/>
      <c r="D61" s="11"/>
      <c r="E61" s="4"/>
    </row>
    <row r="62" spans="1:5" x14ac:dyDescent="0.2">
      <c r="B62" s="12"/>
      <c r="C62" s="11"/>
      <c r="D62" s="11"/>
      <c r="E62" s="4"/>
    </row>
    <row r="63" spans="1:5" x14ac:dyDescent="0.2">
      <c r="A63" s="5" t="s">
        <v>0</v>
      </c>
      <c r="B63" s="14">
        <f>SUM(B65:B70)</f>
        <v>57</v>
      </c>
      <c r="C63" s="14">
        <f>SUM(C65:C70)</f>
        <v>111</v>
      </c>
      <c r="D63" s="17">
        <f>+(B63/C63)*100</f>
        <v>51.351351351351347</v>
      </c>
      <c r="E63" s="4"/>
    </row>
    <row r="64" spans="1:5" x14ac:dyDescent="0.2">
      <c r="B64" s="12"/>
      <c r="C64" s="11"/>
      <c r="D64" s="11"/>
      <c r="E64" s="4"/>
    </row>
    <row r="65" spans="1:5" x14ac:dyDescent="0.2">
      <c r="A65" s="26" t="s">
        <v>57</v>
      </c>
      <c r="B65" s="6">
        <v>1</v>
      </c>
      <c r="C65" s="4">
        <v>11</v>
      </c>
      <c r="D65" s="4">
        <f t="shared" ref="D65:D70" si="3">+(B65/C65)*100</f>
        <v>9.0909090909090917</v>
      </c>
      <c r="E65" s="4"/>
    </row>
    <row r="66" spans="1:5" x14ac:dyDescent="0.2">
      <c r="A66" s="26" t="s">
        <v>58</v>
      </c>
      <c r="B66" s="6">
        <v>7</v>
      </c>
      <c r="C66" s="4">
        <v>13</v>
      </c>
      <c r="D66" s="4">
        <f t="shared" si="3"/>
        <v>53.846153846153847</v>
      </c>
      <c r="E66" s="4"/>
    </row>
    <row r="67" spans="1:5" x14ac:dyDescent="0.2">
      <c r="A67" s="26" t="s">
        <v>59</v>
      </c>
      <c r="B67" s="6">
        <v>10</v>
      </c>
      <c r="C67" s="4">
        <v>20</v>
      </c>
      <c r="D67" s="4">
        <f t="shared" si="3"/>
        <v>50</v>
      </c>
      <c r="E67" s="4"/>
    </row>
    <row r="68" spans="1:5" x14ac:dyDescent="0.2">
      <c r="A68" s="26" t="s">
        <v>60</v>
      </c>
      <c r="B68" s="6">
        <v>14</v>
      </c>
      <c r="C68" s="4">
        <v>17</v>
      </c>
      <c r="D68" s="4">
        <f t="shared" si="3"/>
        <v>82.35294117647058</v>
      </c>
      <c r="E68" s="4"/>
    </row>
    <row r="69" spans="1:5" x14ac:dyDescent="0.2">
      <c r="A69" s="26" t="s">
        <v>61</v>
      </c>
      <c r="B69" s="6">
        <v>14</v>
      </c>
      <c r="C69" s="4">
        <v>26</v>
      </c>
      <c r="D69" s="4">
        <f t="shared" si="3"/>
        <v>53.846153846153847</v>
      </c>
      <c r="E69" s="4"/>
    </row>
    <row r="70" spans="1:5" x14ac:dyDescent="0.2">
      <c r="A70" s="26" t="s">
        <v>62</v>
      </c>
      <c r="B70" s="6">
        <v>11</v>
      </c>
      <c r="C70" s="4">
        <v>24</v>
      </c>
      <c r="D70" s="4">
        <f t="shared" si="3"/>
        <v>45.833333333333329</v>
      </c>
      <c r="E70" s="4"/>
    </row>
    <row r="71" spans="1:5" x14ac:dyDescent="0.2">
      <c r="B71" s="10"/>
      <c r="C71" s="10"/>
      <c r="D71" s="10"/>
      <c r="E71" s="4"/>
    </row>
    <row r="72" spans="1:5" x14ac:dyDescent="0.2">
      <c r="B72" s="12"/>
      <c r="C72" s="11"/>
      <c r="D72" s="11"/>
      <c r="E72" s="4"/>
    </row>
    <row r="73" spans="1:5" x14ac:dyDescent="0.2">
      <c r="A73" s="5" t="s">
        <v>1</v>
      </c>
      <c r="B73" s="14">
        <f>SUM(B75:B81)</f>
        <v>72</v>
      </c>
      <c r="C73" s="14">
        <f>SUM(C75:C81)</f>
        <v>145</v>
      </c>
      <c r="D73" s="17">
        <f>+(B73/C73)*100</f>
        <v>49.655172413793103</v>
      </c>
      <c r="E73" s="4"/>
    </row>
    <row r="74" spans="1:5" x14ac:dyDescent="0.2">
      <c r="B74" s="12"/>
      <c r="C74" s="11"/>
      <c r="D74" s="11"/>
      <c r="E74" s="4"/>
    </row>
    <row r="75" spans="1:5" x14ac:dyDescent="0.2">
      <c r="A75" s="25" t="s">
        <v>63</v>
      </c>
      <c r="B75" s="6">
        <v>1</v>
      </c>
      <c r="C75" s="4">
        <v>12</v>
      </c>
      <c r="D75" s="4">
        <f t="shared" ref="D75:D80" si="4">+(B75/C75)*100</f>
        <v>8.3333333333333321</v>
      </c>
      <c r="E75" s="4"/>
    </row>
    <row r="76" spans="1:5" x14ac:dyDescent="0.2">
      <c r="A76" s="25" t="s">
        <v>64</v>
      </c>
      <c r="B76" s="6">
        <v>17</v>
      </c>
      <c r="C76" s="4">
        <v>23</v>
      </c>
      <c r="D76" s="4">
        <f t="shared" si="4"/>
        <v>73.91304347826086</v>
      </c>
      <c r="E76" s="4"/>
    </row>
    <row r="77" spans="1:5" x14ac:dyDescent="0.2">
      <c r="A77" s="25" t="s">
        <v>65</v>
      </c>
      <c r="B77" s="6">
        <v>16</v>
      </c>
      <c r="C77" s="4">
        <v>30</v>
      </c>
      <c r="D77" s="4">
        <f t="shared" si="4"/>
        <v>53.333333333333336</v>
      </c>
      <c r="E77" s="4"/>
    </row>
    <row r="78" spans="1:5" x14ac:dyDescent="0.2">
      <c r="A78" s="25" t="s">
        <v>66</v>
      </c>
      <c r="B78" s="6">
        <v>11</v>
      </c>
      <c r="C78" s="4">
        <v>32</v>
      </c>
      <c r="D78" s="4">
        <f t="shared" si="4"/>
        <v>34.375</v>
      </c>
      <c r="E78" s="4"/>
    </row>
    <row r="79" spans="1:5" x14ac:dyDescent="0.2">
      <c r="A79" s="25" t="s">
        <v>67</v>
      </c>
      <c r="B79" s="6">
        <v>21</v>
      </c>
      <c r="C79" s="4">
        <v>39</v>
      </c>
      <c r="D79" s="4">
        <f t="shared" si="4"/>
        <v>53.846153846153847</v>
      </c>
      <c r="E79" s="4"/>
    </row>
    <row r="80" spans="1:5" x14ac:dyDescent="0.2">
      <c r="A80" s="27" t="s">
        <v>68</v>
      </c>
      <c r="B80" s="6">
        <v>6</v>
      </c>
      <c r="C80" s="4">
        <v>9</v>
      </c>
      <c r="D80" s="4">
        <f t="shared" si="4"/>
        <v>66.666666666666657</v>
      </c>
      <c r="E80" s="4"/>
    </row>
    <row r="81" spans="1:5" x14ac:dyDescent="0.2">
      <c r="B81" s="12"/>
      <c r="C81" s="11"/>
      <c r="D81" s="11"/>
      <c r="E81" s="4"/>
    </row>
    <row r="82" spans="1:5" x14ac:dyDescent="0.2">
      <c r="B82" s="12"/>
      <c r="C82" s="11"/>
      <c r="D82" s="11"/>
      <c r="E82" s="4"/>
    </row>
    <row r="83" spans="1:5" s="16" customFormat="1" x14ac:dyDescent="0.2">
      <c r="A83" s="13" t="s">
        <v>6</v>
      </c>
      <c r="B83" s="21">
        <f>SUM(B85:B89)</f>
        <v>42</v>
      </c>
      <c r="C83" s="21">
        <f>SUM(C85:C89)</f>
        <v>104</v>
      </c>
      <c r="D83" s="15">
        <f>+(B83/C83)*100</f>
        <v>40.384615384615387</v>
      </c>
      <c r="E83" s="4"/>
    </row>
    <row r="84" spans="1:5" s="16" customFormat="1" x14ac:dyDescent="0.2">
      <c r="B84" s="6"/>
      <c r="C84" s="4"/>
      <c r="D84" s="4"/>
      <c r="E84" s="4"/>
    </row>
    <row r="85" spans="1:5" s="16" customFormat="1" x14ac:dyDescent="0.2">
      <c r="A85" s="25" t="s">
        <v>69</v>
      </c>
      <c r="B85" s="6">
        <v>1</v>
      </c>
      <c r="C85" s="4">
        <v>1</v>
      </c>
      <c r="D85" s="4">
        <f>+(B85/C85)*100</f>
        <v>100</v>
      </c>
    </row>
    <row r="86" spans="1:5" s="16" customFormat="1" x14ac:dyDescent="0.2">
      <c r="A86" s="25" t="s">
        <v>70</v>
      </c>
      <c r="B86" s="6">
        <v>7</v>
      </c>
      <c r="C86" s="4">
        <v>23</v>
      </c>
      <c r="D86" s="4">
        <f>+(B86/C86)*100</f>
        <v>30.434782608695656</v>
      </c>
      <c r="E86" s="4"/>
    </row>
    <row r="87" spans="1:5" s="16" customFormat="1" x14ac:dyDescent="0.2">
      <c r="A87" s="25" t="s">
        <v>71</v>
      </c>
      <c r="B87" s="6">
        <v>16</v>
      </c>
      <c r="C87" s="4">
        <v>29</v>
      </c>
      <c r="D87" s="4">
        <f>+(B87/C87)*100</f>
        <v>55.172413793103445</v>
      </c>
      <c r="E87" s="4"/>
    </row>
    <row r="88" spans="1:5" s="16" customFormat="1" x14ac:dyDescent="0.2">
      <c r="A88" s="25" t="s">
        <v>72</v>
      </c>
      <c r="B88" s="6">
        <v>10</v>
      </c>
      <c r="C88" s="4">
        <v>32</v>
      </c>
      <c r="D88" s="4">
        <f>+(B88/C88)*100</f>
        <v>31.25</v>
      </c>
      <c r="E88" s="4"/>
    </row>
    <row r="89" spans="1:5" s="16" customFormat="1" x14ac:dyDescent="0.2">
      <c r="A89" s="25" t="s">
        <v>73</v>
      </c>
      <c r="B89" s="6">
        <v>8</v>
      </c>
      <c r="C89" s="4">
        <v>19</v>
      </c>
      <c r="D89" s="4">
        <f>+(B89/C89)*100</f>
        <v>42.105263157894733</v>
      </c>
      <c r="E89" s="4"/>
    </row>
    <row r="90" spans="1:5" x14ac:dyDescent="0.2">
      <c r="B90" s="10"/>
      <c r="C90" s="10"/>
      <c r="D90" s="10"/>
      <c r="E90" s="4"/>
    </row>
    <row r="91" spans="1:5" x14ac:dyDescent="0.2">
      <c r="A91" s="28" t="s">
        <v>74</v>
      </c>
      <c r="B91" s="21">
        <f>SUM(B93:B98)</f>
        <v>0</v>
      </c>
      <c r="C91" s="21">
        <f>SUM(C93:C98)</f>
        <v>6</v>
      </c>
      <c r="D91" s="15">
        <f>+(B91/C91)*100</f>
        <v>0</v>
      </c>
      <c r="E91" s="4"/>
    </row>
    <row r="92" spans="1:5" x14ac:dyDescent="0.2">
      <c r="A92" s="28"/>
      <c r="B92" s="10"/>
      <c r="C92" s="10"/>
      <c r="D92" s="10"/>
      <c r="E92" s="4"/>
    </row>
    <row r="93" spans="1:5" x14ac:dyDescent="0.2">
      <c r="A93" s="25" t="s">
        <v>75</v>
      </c>
      <c r="B93" s="6">
        <v>0</v>
      </c>
      <c r="C93" s="4">
        <v>1</v>
      </c>
      <c r="D93" s="4">
        <f>+(B93/C93)*100</f>
        <v>0</v>
      </c>
      <c r="E93" s="4"/>
    </row>
    <row r="94" spans="1:5" x14ac:dyDescent="0.2">
      <c r="A94" s="25" t="s">
        <v>76</v>
      </c>
      <c r="B94" s="6">
        <v>0</v>
      </c>
      <c r="C94" s="4">
        <v>4</v>
      </c>
      <c r="D94" s="4">
        <f>+(B94/C94)*100</f>
        <v>0</v>
      </c>
      <c r="E94" s="4"/>
    </row>
    <row r="95" spans="1:5" x14ac:dyDescent="0.2">
      <c r="A95" s="25" t="s">
        <v>77</v>
      </c>
      <c r="B95" s="6">
        <v>0</v>
      </c>
      <c r="C95" s="4">
        <v>1</v>
      </c>
      <c r="D95" s="4">
        <f>+(B95/C95)*100</f>
        <v>0</v>
      </c>
      <c r="E95" s="4"/>
    </row>
    <row r="96" spans="1:5" x14ac:dyDescent="0.2">
      <c r="A96" s="25" t="s">
        <v>78</v>
      </c>
      <c r="B96" s="6">
        <v>0</v>
      </c>
      <c r="C96" s="4">
        <v>0</v>
      </c>
      <c r="D96" s="4">
        <v>0</v>
      </c>
      <c r="E96" s="4"/>
    </row>
    <row r="97" spans="1:18" x14ac:dyDescent="0.2">
      <c r="A97" s="25" t="s">
        <v>79</v>
      </c>
      <c r="B97" s="6">
        <v>0</v>
      </c>
      <c r="C97" s="4">
        <v>0</v>
      </c>
      <c r="D97" s="4">
        <v>0</v>
      </c>
      <c r="E97" s="4"/>
    </row>
    <row r="98" spans="1:18" x14ac:dyDescent="0.2">
      <c r="A98" s="25" t="s">
        <v>80</v>
      </c>
      <c r="B98" s="6">
        <v>0</v>
      </c>
      <c r="C98" s="4">
        <v>0</v>
      </c>
      <c r="D98" s="4">
        <v>0</v>
      </c>
      <c r="E98" s="4"/>
    </row>
    <row r="99" spans="1:18" x14ac:dyDescent="0.2">
      <c r="B99" s="10"/>
      <c r="C99" s="10"/>
      <c r="D99" s="10"/>
      <c r="E99" s="4"/>
    </row>
    <row r="100" spans="1:18" x14ac:dyDescent="0.2">
      <c r="B100" s="6"/>
      <c r="C100" s="4"/>
      <c r="D100" s="4"/>
      <c r="E100" s="4"/>
    </row>
    <row r="101" spans="1:18" x14ac:dyDescent="0.2">
      <c r="A101" s="2" t="s">
        <v>2</v>
      </c>
      <c r="B101" s="22">
        <f>+B10+B20+B44+B63+B73+B83+B55+B91</f>
        <v>577</v>
      </c>
      <c r="C101" s="22">
        <f>+C10+C20+C44+C63+C73+C83+C55+C91</f>
        <v>1144</v>
      </c>
      <c r="D101" s="23">
        <f>+(B101/C101)*100</f>
        <v>50.43706293706294</v>
      </c>
      <c r="E101" s="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B102" s="6"/>
      <c r="C102" s="4"/>
      <c r="D102" s="4"/>
      <c r="E102" s="4"/>
    </row>
    <row r="103" spans="1:18" x14ac:dyDescent="0.2">
      <c r="B103" s="4"/>
      <c r="D103" s="4"/>
    </row>
    <row r="104" spans="1:18" x14ac:dyDescent="0.2">
      <c r="D104" s="4"/>
    </row>
    <row r="105" spans="1:18" x14ac:dyDescent="0.2">
      <c r="A105" s="1" t="s">
        <v>81</v>
      </c>
      <c r="B105" s="6"/>
      <c r="C105" s="4"/>
      <c r="D105" s="4"/>
      <c r="E105" s="4"/>
    </row>
    <row r="106" spans="1:18" x14ac:dyDescent="0.2">
      <c r="A106" s="1" t="s">
        <v>82</v>
      </c>
      <c r="B106" s="6"/>
      <c r="C106" s="4"/>
      <c r="D106" s="4"/>
      <c r="E106" s="4"/>
    </row>
    <row r="107" spans="1:18" x14ac:dyDescent="0.2">
      <c r="A107" s="1" t="s">
        <v>3</v>
      </c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5" right="0" top="0.4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Tenured Faculty by College and Department</dc:title>
  <dc:creator>UNCC Institutional Research</dc:creator>
  <cp:lastModifiedBy>Goins, David</cp:lastModifiedBy>
  <cp:lastPrinted>2013-02-05T16:29:18Z</cp:lastPrinted>
  <dcterms:created xsi:type="dcterms:W3CDTF">1998-01-20T20:38:46Z</dcterms:created>
  <dcterms:modified xsi:type="dcterms:W3CDTF">2020-03-20T20:17:02Z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-2089141872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